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11"/>
  <workbookPr/>
  <mc:AlternateContent xmlns:mc="http://schemas.openxmlformats.org/markup-compatibility/2006">
    <mc:Choice Requires="x15">
      <x15ac:absPath xmlns:x15ac="http://schemas.microsoft.com/office/spreadsheetml/2010/11/ac" url="C:\Users\Trick\Documents\RVT\Projekty\30_2023 FN Bohunice\vydané\"/>
    </mc:Choice>
  </mc:AlternateContent>
  <xr:revisionPtr revIDLastSave="0" documentId="13_ncr:1_{DB3B0C92-CA06-4EF3-9794-17D4D8870BF9}" xr6:coauthVersionLast="47" xr6:coauthVersionMax="47" xr10:uidLastSave="{00000000-0000-0000-0000-000000000000}"/>
  <bookViews>
    <workbookView xWindow="40110" yWindow="390" windowWidth="17490" windowHeight="15090" tabRatio="500" xr2:uid="{00000000-000D-0000-FFFF-FFFF00000000}"/>
  </bookViews>
  <sheets>
    <sheet name="Souhrn" sheetId="1" r:id="rId1"/>
    <sheet name="Výrobky" sheetId="2" r:id="rId2"/>
    <sheet name="Vybavení" sheetId="3" r:id="rId3"/>
  </sheets>
  <definedNames>
    <definedName name="Excel_BuiltIn_Print_Area" localSheetId="1">Výrobky!$A$1:$I$14</definedName>
    <definedName name="_xlnm.Print_Area" localSheetId="1">Výrobky!$A$1:$I$14</definedName>
  </definedNames>
  <calcPr calcId="191028"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2" l="1"/>
  <c r="I3" i="2"/>
  <c r="I4" i="2"/>
  <c r="I5" i="2"/>
  <c r="I6" i="2"/>
  <c r="I7" i="2"/>
  <c r="I8" i="2"/>
  <c r="I10" i="2"/>
  <c r="I11" i="2"/>
  <c r="F4" i="3"/>
  <c r="F5" i="3"/>
  <c r="F6" i="3"/>
  <c r="F7" i="3"/>
  <c r="F3" i="3"/>
  <c r="I13" i="2" l="1"/>
  <c r="B14" i="1" s="1"/>
  <c r="C14" i="1" s="1"/>
  <c r="D14" i="1" s="1"/>
  <c r="F9" i="3"/>
  <c r="B15" i="1"/>
  <c r="C15" i="1" l="1"/>
  <c r="D15" i="1" s="1"/>
  <c r="B18" i="1"/>
  <c r="C16" i="1" s="1"/>
  <c r="D16" i="1" s="1"/>
  <c r="D18" i="1" l="1"/>
  <c r="C18" i="1"/>
</calcChain>
</file>

<file path=xl/sharedStrings.xml><?xml version="1.0" encoding="utf-8"?>
<sst xmlns="http://schemas.openxmlformats.org/spreadsheetml/2006/main" count="74" uniqueCount="64">
  <si>
    <t>Výkaz výměr - fixní prvky</t>
  </si>
  <si>
    <t xml:space="preserve">Akce: </t>
  </si>
  <si>
    <r>
      <t xml:space="preserve">ATELIER 99 s.r.o.
</t>
    </r>
    <r>
      <rPr>
        <sz val="10"/>
        <rFont val="Microsoft Sans Serif"/>
        <family val="2"/>
        <charset val="1"/>
      </rPr>
      <t>Purkyňova 71/99, 612 00 Brno
Tel./Fax: +420 513 034 120
Email: info@atelier99.cz</t>
    </r>
  </si>
  <si>
    <t>Datum: 15.5.2023</t>
  </si>
  <si>
    <t>Rekapitulace částí</t>
  </si>
  <si>
    <t>Část</t>
  </si>
  <si>
    <t>Cena bez DPH</t>
  </si>
  <si>
    <t>DPH 21 %</t>
  </si>
  <si>
    <t>Cena s DPH</t>
  </si>
  <si>
    <t>Výrobky "T" celkem</t>
  </si>
  <si>
    <t>Vybavení "N" celkem</t>
  </si>
  <si>
    <t>Doprava a montáž</t>
  </si>
  <si>
    <t>Suma celkem</t>
  </si>
  <si>
    <t>Výkaz výměr</t>
  </si>
  <si>
    <t>Ozn.</t>
  </si>
  <si>
    <t>Název</t>
  </si>
  <si>
    <t>Popis</t>
  </si>
  <si>
    <t>ks</t>
  </si>
  <si>
    <t>š</t>
  </si>
  <si>
    <t>v</t>
  </si>
  <si>
    <t>hl</t>
  </si>
  <si>
    <t>Cena za ks</t>
  </si>
  <si>
    <t>Cena celkem</t>
  </si>
  <si>
    <t>T 01</t>
  </si>
  <si>
    <t>PRACOVNÍ STŮL</t>
  </si>
  <si>
    <t>Obecný popis: Velký pracovní L stůl s kovovou podnoží, nástěnkou a otevřenou skříňkou. Provedení: Korpus - Pevně spojen skrytými spojovacími prvky. Stolová deska – Provedení se zaobleným rohem, pevně spojeno s podnoží. Podnož – Systémová podnož s nohami opatřenými kluzáky vzájemně spojeny kovovými luby tvořící tak nosnou a odolnou konstrukci pro stolovou desku a její namáhání. U mělčí odkládací části proti pronášení použita ocelová konzola s uchycením na stěnu (prášková barva kce). Vybavení: Organizér kabelů (podélný kovový žlab při zadní hraně stolu). Průchodky kruhové ø 80 mm (zinkový odlitek, vzhled nerez, umístění dle rozložení monitorů). Skryté závěsné kování pro použití za zády. Materiál: LTD desky tl. 18 mm, hrany ABS v barvě LTD (tl. 2 mm). Podnož kovová, povrchová úprava práškovou barvou. Výchozí barevné odstíny dle vzorníku značek Kronospan a Egger – Před realizací budou tyto vzorníky předloženy k náhledu a konkrétnímu výběru. Veškeré kování bude vysoce kvalitní a odolné. Všechny části musí být hladké, nenasákavé, mechanicky odolné a snadno udržovatelné běžnými čistícími prostředky. Za dostatečnou tuhost konstrukce odpovídá dodavatel. Kompletní dodávka funkčního celku včetně instalace na dané místo dle výkresové dokumentace, odvoz a likvidace obalových materiálů.</t>
  </si>
  <si>
    <t>T 02</t>
  </si>
  <si>
    <t>ÚLOŽNÉ SKŘÍNKY</t>
  </si>
  <si>
    <t>Obecný popis:
Sestava skříněk.
Provedení:
Sokl - Nosné provedení za pomocí systémových soklových noh a krycí desky s těsnící lištou.
Korpus - Pevně spojen skrytými spojovacími prvky. Proti přepadení fixován ke stěně. 
Dveře - Naložené provedení a otevírání zajištěno kovovou úchytkou. Uzamykatelné (pro jednotlivé pracoviště společný klíč – jedna zámková kombinace).
Vybavení:
Kování - Nosné výškově rektifikovatelné plastové nožky (nosnost jedné nožky 150 kg). Miskové panty například Blum s tlumením. Skryté závěsné kování pro použití za zády.
Materiál:
Dveře, čela zásuvek, čelní výkryty – LTD desky tl. 18 mm, hrany ABS v barvě LTD (tl. 2 mm).
Korpusy – LTD desky tl. 18 mm, hrany ABS v barvě LTD (tl. 0,5 mm).
Výchozí barevné odstíny dle vzorníku značek Kronospan a Egger – Před realizací budou tyto vzorníky předloženy k náhledu a konkrétnímu výběru.
Veškeré kování bude vysoce kvalitní a odolné. Všechny části musí být hladké, nenasákavé, mechanicky odolné a snadno udržovatelné běžnými čistícími prostředky. Za dostatečnou tuhost konstrukce odpovídá dodavatel. Kompletní dodávka funkčního celku včetně instalace na dané místo dle výkresové dokumentace, odvoz a likvidace obalových materiálů.</t>
  </si>
  <si>
    <t>T 03</t>
  </si>
  <si>
    <t>SKŘÍŇ PRO ZAŘÍZENÍ</t>
  </si>
  <si>
    <t>Obecný popis:
Skříň pro zařízení s policemi.
Provedení:
Korpus - Pevně spojen skrytými spojovacími prvky. Proti pohybu fixován ke stěně. 
Dveře - Vložené provedení a otevírání zajištěno kovovou úchytkou.
Vybavení:
Polohovatelné police.
Materiál:
Dveře, čela zásuvek, čelní výkryty – LTD desky tl. 18 mm, hrany ABS v barvě LTD (tl. 2 mm).
Korpusy – LTD desky tl. 18 mm, hrany ABS v barvě LTD (tl. 0,5 mm).
Výchozí barevné odstíny dle vzorníku značek Kronospan a Egger – Před realizací budou tyto vzorníky předloženy k náhledu a konkrétnímu výběru.
Veškeré kování bude vysoce kvalitní a odolné. Všechny části musí být hladké, nenasákavé, mechanicky odolné a snadno udržovatelné běžnými čistícími prostředky. Za dostatečnou tuhost konstrukce odpovídá dodavatel. Kompletní dodávka funkčního celku včetně instalace na dané místo dle výkresové dokumentace, odvoz a likvidace obalových materiálů.</t>
  </si>
  <si>
    <t>T 05</t>
  </si>
  <si>
    <t>KONTEJNER</t>
  </si>
  <si>
    <t>Obecný popis:
Nábytkový mobilní kontejner.
Provedení:
Korpus - Pevně spojen skrytými spojovacími prvky a osazen na nábytkových kolečkách pr. 50mm, nosnost 40kg/ks.
Dveře - Naložené provedení a otevírání zajištěno kovovou úchytkou.
Vybavení:
Výsuvná sada pro kontejner – systémové zásuvky vč. pojezdů (např. Hettich Systema).
Kování - Nosné nábytkové kolečka (pogumované pro tvrdé podlahy, nosnost jedné nožky 50 kg). 
Materiál:
Dveře, čela zásuvek, čelní výkryty – LTD desky tl. 18 mm, hrany ABS v barvě LTD (tl. 2 mm).
Korpusy – LTD desky tl. 18 mm, hrany ABS v barvě LTD (tl. 0,5 mm).
Výchozí barevné odstíny dle vzorníku značek Kronospan a Egger – Před realizací budou tyto vzorníky předloženy k náhledu a konkrétnímu výběru.
Veškeré kování bude vysoce kvalitní a odolné. Všechny části musí být hladké, nenasákavé, mechanicky odolné a snadno udržovatelné běžnými čistícími prostředky. Za dostatečnou tuhost konstrukce odpovídá dodavatel. Kompletní dodávka funkčního celku včetně instalace na dané místo dle výkresové dokumentace, odvoz a likvidace obalových materiálů.</t>
  </si>
  <si>
    <t>T 06</t>
  </si>
  <si>
    <t>NÁSTĚNNÁ SKŘÍŇKA</t>
  </si>
  <si>
    <t>Obecný popis: Závěsná otevřená skříňka. Provedení: Korpus pevně spojen skrytými spojovacími prvky a záda vložena do drážek. Ke stěně kotven na skryté závěsné kování pro použití za zády (možnost seřízení hloubky a výšky, pojistka proti vyvěšení, nosnost 55kg/ks) s uchycením na závěsný profil (nosnost 150kg/skříň). Materiál: Dveře, čela zásuvek, čelní výkryty – LTD desky tl. 18 mm, hrany ABS v barvě LTD (tl. 2 mm).
Korpusy – LTD desky tl. 18 mm, hrany ABS v barvě LTD (tl. 0,5 mm).
Výchozí barevné odstíny dle vzorníku značek Kronospan a Egger – Před realizací budou tyto vzorníky předloženy k náhledu a konkrétnímu výběru.
Veškeré kování bude vysoce kvalitní a odolné. Všechny části musí být hladké, nenasákavé, mechanicky odolné a snadno udržovatelné běžnými čistícími prostředky. Za dostatečnou tuhost konstrukce odpovídá dodavatel. Kompletní dodávka funkčního celku včetně instalace na dané místo dle výkresové dokumentace, odvoz a likvidace obalových materiálů.</t>
  </si>
  <si>
    <t>T 08</t>
  </si>
  <si>
    <t>NÁSTĚNKOVÉ LINOLEUM</t>
  </si>
  <si>
    <t>Trvanlivé přírodní linoleum se samozacelovací vlastností, odstín teplý šedý</t>
  </si>
  <si>
    <t>T 09</t>
  </si>
  <si>
    <t>KUCHYNĚ</t>
  </si>
  <si>
    <t>Obecný popis:
Kuchyňka na míru vč. vybraných spotřebičů s montáží a připojením.
Provedení:
Sokl - Nosné provedení za pomocí systémových soklových noh a krycí desky s těsnící lištou.
Korpus - Pevně spojen skrytými spojovacími prvky.
Pracovní deska - Postformingová hrana, po obvodu tmelena.
Dveře - Naložené provedení a otevírání zajištěno kovovou úchytkou. Horní část uzamykatelná (pro jednotlivé pracoviště společný klíč – jedna zámková kombinace).
Vybavení:
Kování - Nosné výškově rektifikovatelné plastové nožky (nosnost jedné nožky 150 kg). Plnovýsuvné kování s tlumením – například Blum Tandembox, bočnice například Blum Antaro. Miskové panty například Blum s tlumením. Skryté závěsné kování pro použití za zády. Odpadkový koš – vestavné hranaté provedení na dvířka vč. víka s obj. 14 l, např. Franke.
Osvětlení – Al profil 15 x 7 mm s opálovým krytem (zdroj LED pásek 20 W/m, barva teplá
bílá, trafo skryté), zapuštěný do dna horních skříněk. Ovládání v rámci vypínače v obkladu.
Materiál:
Dveře, čela zásuvek, čelní výkryty – LTD desky tl. 18 mm, hrany ABS v barvě LTD (tl. 2 mm).
Pracovní deska – HPL laminát s postformingovou hranou, tl 30 mm.
Korpusy – LTD desky tl. 18 mm, hrany ABS v barvě LTD (tl. 0,5 mm).
Sokl – Systémové plastové provedení včetně rohových spojek, povrch jako nerez.
Výchozí barevné odstíny dle vzorníku značek Kronospan a Egger – Před realizací budou tyto vzorníky předloženy k náhledu a konkrétnímu výběru.
Veškeré kování bude vysoce kvalitní a odolné. Všechny části musí být hladké, nenasákavé, mechanicky odolné a snadno udržovatelné běžnými čistícími prostředky. Za dostatečnou tuhost konstrukce odpovídá dodavatel. Kompletní dodávka funkčního celku včetně instalace na dané místo dle výkresové dokumentace, odvoz a likvidace obalových materiálů.</t>
  </si>
  <si>
    <t>T 10</t>
  </si>
  <si>
    <t>ZRCADLO V OBKLADU</t>
  </si>
  <si>
    <t>Obecný popis:
Zrcadlo do obkladu.
Provedení:
Integrované zrcadlo do vynechaného prostoru v keramickém obkladu s přesným zarovnáním čelních ploch. Hrany leštěné, po obvodu tmeleno (barevně vždy sjednoceno s okolní spárovací hmotou).
Materiál:
Zrcadlo stříbrné určené do vlhkého prostředí (ČSN EN 1036).
Všechny materiály budou vzorkovány. Veškeré kování bude vysoce kvalitní a odolné. Všechny části musí být hladké, nenasákavé, mechanicky odolné a snadno udržovatelné běžnými čistícími prostředky. Za dostatečnou tuhost konstrukce odpovídá dodavatel. Životnost výrobku musí být min. 15 let. Kompletní dodávka funkčního celku včetně instalace na dané místo dle výkresové dokumentace, odvoz a likvidace obalových materiálů.</t>
  </si>
  <si>
    <t>T 11</t>
  </si>
  <si>
    <t>Obecný popis:
Závěsná skříňka s otevřenou částí.
Korpus - Pevně spojen skrytými spojovacími prvky.
Dveře - Naložené provedení a otevírání zajištěno kovovou úchytkou.
Vybavení:
Kování - Miskové panty například Blum s tlumením. Skryté závěsné kování pro použití za zády.
Materiál:
Dveře, čela zásuvek, čelní výkryty – LTD desky tl. 18 mm, hrany ABS v barvě LTD (tl. 2 mm).
Korpusy – LTD desky tl. 18 mm, hrany ABS v barvě LTD (tl. 0,5 mm).
Výchozí barevné odstíny dle vzorníku značek Kronospan a Egger – Před realizací budou tyto vzorníky předloženy k náhledu a konkrétnímu výběru.
Veškeré kování bude vysoce kvalitní a odolné. Všechny části musí být hladké, nenasákavé, mechanicky odolné a snadno udržovatelné běžnými čistícími prostředky. Za dostatečnou tuhost konstrukce odpovídá dodavatel. Kompletní dodávka funkčního celku včetně instalace na dané místo dle výkresové dokumentace, odvoz a likvidace obalových materiálů.</t>
  </si>
  <si>
    <t xml:space="preserve">Celkem: </t>
  </si>
  <si>
    <t>N 02.1</t>
  </si>
  <si>
    <t>Sklopná židle nástěnné uchycení</t>
  </si>
  <si>
    <t>Čalouněno látkou jako kancelářské židle, uchycení na stěnu, sklopné odolné kování, područka vpravo (např. Sklop. Sedačky marko)</t>
  </si>
  <si>
    <t>N 02.2</t>
  </si>
  <si>
    <t>Čalouněno látkou jako kancelářské židle, uchycení na stěnu, sklopné odolné kování, područka vpravo i vlevo (např. Sklop. Sedačky marko)</t>
  </si>
  <si>
    <t>N 02.3</t>
  </si>
  <si>
    <t>Čalouněno látkou jako kancelářské židle, uchycení na stěnu, sklopné odolné kování, područka vlevo (např. Sklop. Sedačky marko)</t>
  </si>
  <si>
    <t>N 05</t>
  </si>
  <si>
    <t>Dřez nerezový</t>
  </si>
  <si>
    <t>Š. 35 cm, plochý okraj, např. Franke</t>
  </si>
  <si>
    <t>N 06</t>
  </si>
  <si>
    <t>Dřezová baterie</t>
  </si>
  <si>
    <t>Páková směšovací, ker. Kartuše, např. Franke</t>
  </si>
  <si>
    <t>Celkem: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</si>
</sst>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m/yyyy"/>
    <numFmt numFmtId="165" formatCode="#,##0\ [$Kč-405];\-#,##0\ [$Kč-405]"/>
    <numFmt numFmtId="166" formatCode="#,##0.00\ [$Kč-405];[Red]\-#,##0.00\ [$Kč-405]"/>
    <numFmt numFmtId="167" formatCode="#,##0\ &quot;Kč&quot;"/>
  </numFmts>
  <fonts count="10">
    <font>
      <sz val="10"/>
      <name val="Arial"/>
      <family val="2"/>
      <charset val="238"/>
    </font>
    <font>
      <sz val="10"/>
      <name val="Microsoft Sans Serif"/>
      <family val="2"/>
      <charset val="1"/>
    </font>
    <font>
      <b/>
      <sz val="15"/>
      <name val="Microsoft Sans Serif"/>
      <family val="2"/>
      <charset val="1"/>
    </font>
    <font>
      <b/>
      <sz val="10"/>
      <name val="Microsoft Sans Serif"/>
      <family val="2"/>
      <charset val="1"/>
    </font>
    <font>
      <b/>
      <sz val="10"/>
      <color indexed="9"/>
      <name val="Microsoft Sans Serif"/>
      <family val="2"/>
      <charset val="1"/>
    </font>
    <font>
      <b/>
      <sz val="13"/>
      <color theme="0"/>
      <name val="Microsoft Sans Serif"/>
      <family val="2"/>
      <charset val="1"/>
    </font>
    <font>
      <sz val="10"/>
      <name val="Microsoft Sans Serif"/>
      <family val="2"/>
      <charset val="238"/>
    </font>
    <font>
      <b/>
      <sz val="10"/>
      <name val="Microsoft Sans Serif"/>
      <family val="2"/>
      <charset val="238"/>
    </font>
    <font>
      <b/>
      <sz val="10"/>
      <color indexed="9"/>
      <name val="Microsoft Sans Serif"/>
      <family val="2"/>
      <charset val="238"/>
    </font>
    <font>
      <sz val="10"/>
      <name val="Arial"/>
      <family val="2"/>
      <charset val="238"/>
    </font>
  </fonts>
  <fills count="6">
    <fill>
      <patternFill patternType="none"/>
    </fill>
    <fill>
      <patternFill patternType="gray125"/>
    </fill>
    <fill>
      <patternFill patternType="solid">
        <fgColor indexed="51"/>
        <bgColor indexed="13"/>
      </patternFill>
    </fill>
    <fill>
      <patternFill patternType="solid">
        <fgColor indexed="8"/>
        <bgColor indexed="63"/>
      </patternFill>
    </fill>
    <fill>
      <patternFill patternType="solid">
        <fgColor indexed="22"/>
        <bgColor indexed="31"/>
      </patternFill>
    </fill>
    <fill>
      <patternFill patternType="solid">
        <fgColor theme="1"/>
        <bgColor indexed="63"/>
      </patternFill>
    </fill>
  </fills>
  <borders count="8">
    <border>
      <left/>
      <right/>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hair">
        <color indexed="8"/>
      </left>
      <right style="hair">
        <color indexed="8"/>
      </right>
      <top style="hair">
        <color indexed="8"/>
      </top>
      <bottom/>
      <diagonal/>
    </border>
  </borders>
  <cellStyleXfs count="1">
    <xf numFmtId="0" fontId="0" fillId="0" borderId="0"/>
  </cellStyleXfs>
  <cellXfs count="60">
    <xf numFmtId="0" fontId="0" fillId="0" borderId="0" xfId="0"/>
    <xf numFmtId="0" fontId="1" fillId="0" borderId="0" xfId="0" applyFont="1" applyAlignment="1">
      <alignment horizontal="left" wrapText="1" readingOrder="1"/>
    </xf>
    <xf numFmtId="0" fontId="3" fillId="0" borderId="0" xfId="0" applyFont="1" applyAlignment="1">
      <alignment horizontal="left" wrapText="1" readingOrder="1"/>
    </xf>
    <xf numFmtId="164" fontId="3" fillId="0" borderId="0" xfId="0" applyNumberFormat="1" applyFont="1" applyAlignment="1">
      <alignment horizontal="left" wrapText="1" readingOrder="1"/>
    </xf>
    <xf numFmtId="164" fontId="1" fillId="0" borderId="0" xfId="0" applyNumberFormat="1" applyFont="1" applyAlignment="1">
      <alignment horizontal="left" wrapText="1" readingOrder="1"/>
    </xf>
    <xf numFmtId="0" fontId="3" fillId="3" borderId="0" xfId="0" applyFont="1" applyFill="1" applyAlignment="1">
      <alignment horizontal="left" wrapText="1" readingOrder="1"/>
    </xf>
    <xf numFmtId="0" fontId="1" fillId="3" borderId="0" xfId="0" applyFont="1" applyFill="1" applyAlignment="1">
      <alignment horizontal="center" wrapText="1" readingOrder="1"/>
    </xf>
    <xf numFmtId="0" fontId="1" fillId="4" borderId="0" xfId="0" applyFont="1" applyFill="1" applyAlignment="1">
      <alignment horizontal="left" wrapText="1" readingOrder="1"/>
    </xf>
    <xf numFmtId="0" fontId="1" fillId="4" borderId="0" xfId="0" applyFont="1" applyFill="1" applyAlignment="1">
      <alignment horizontal="center" wrapText="1" readingOrder="1"/>
    </xf>
    <xf numFmtId="0" fontId="1" fillId="0" borderId="0" xfId="0" applyFont="1" applyAlignment="1">
      <alignment horizontal="center" wrapText="1" readingOrder="1"/>
    </xf>
    <xf numFmtId="0" fontId="1" fillId="0" borderId="1" xfId="0" applyFont="1" applyBorder="1" applyAlignment="1">
      <alignment horizontal="left" wrapText="1" readingOrder="1"/>
    </xf>
    <xf numFmtId="165" fontId="1" fillId="0" borderId="1" xfId="0" applyNumberFormat="1" applyFont="1" applyBorder="1" applyAlignment="1">
      <alignment horizontal="center" wrapText="1" readingOrder="1"/>
    </xf>
    <xf numFmtId="166" fontId="1" fillId="0" borderId="0" xfId="0" applyNumberFormat="1" applyFont="1" applyAlignment="1">
      <alignment horizontal="center" wrapText="1" readingOrder="1"/>
    </xf>
    <xf numFmtId="0" fontId="4" fillId="3" borderId="0" xfId="0" applyFont="1" applyFill="1" applyAlignment="1">
      <alignment horizontal="left" wrapText="1" readingOrder="1"/>
    </xf>
    <xf numFmtId="165" fontId="5" fillId="5" borderId="0" xfId="0" applyNumberFormat="1" applyFont="1" applyFill="1" applyAlignment="1">
      <alignment horizontal="center" wrapText="1" readingOrder="1"/>
    </xf>
    <xf numFmtId="165" fontId="5" fillId="3" borderId="0" xfId="0" applyNumberFormat="1" applyFont="1" applyFill="1" applyAlignment="1">
      <alignment horizontal="center" wrapText="1" readingOrder="1"/>
    </xf>
    <xf numFmtId="0" fontId="6" fillId="2" borderId="3" xfId="0" applyFont="1" applyFill="1" applyBorder="1" applyAlignment="1">
      <alignment horizontal="left" wrapText="1" readingOrder="1"/>
    </xf>
    <xf numFmtId="0" fontId="7" fillId="2" borderId="3" xfId="0" applyFont="1" applyFill="1" applyBorder="1" applyAlignment="1">
      <alignment horizontal="left" wrapText="1" readingOrder="1"/>
    </xf>
    <xf numFmtId="0" fontId="6" fillId="2" borderId="3" xfId="0" applyFont="1" applyFill="1" applyBorder="1" applyAlignment="1">
      <alignment horizontal="center" wrapText="1" readingOrder="1"/>
    </xf>
    <xf numFmtId="0" fontId="6" fillId="2" borderId="4" xfId="0" applyFont="1" applyFill="1" applyBorder="1" applyAlignment="1">
      <alignment wrapText="1" readingOrder="1"/>
    </xf>
    <xf numFmtId="0" fontId="6" fillId="0" borderId="0" xfId="0" applyFont="1" applyAlignment="1">
      <alignment horizontal="left" wrapText="1" readingOrder="1"/>
    </xf>
    <xf numFmtId="0" fontId="6" fillId="4" borderId="7" xfId="0" applyFont="1" applyFill="1" applyBorder="1" applyAlignment="1">
      <alignment horizontal="left" wrapText="1" readingOrder="1"/>
    </xf>
    <xf numFmtId="0" fontId="6" fillId="4" borderId="7" xfId="0" applyFont="1" applyFill="1" applyBorder="1" applyAlignment="1">
      <alignment horizontal="center" wrapText="1" readingOrder="1"/>
    </xf>
    <xf numFmtId="167" fontId="6" fillId="0" borderId="5" xfId="0" applyNumberFormat="1" applyFont="1" applyBorder="1"/>
    <xf numFmtId="167" fontId="6" fillId="0" borderId="5" xfId="0" applyNumberFormat="1" applyFont="1" applyBorder="1" applyAlignment="1">
      <alignment wrapText="1" readingOrder="1"/>
    </xf>
    <xf numFmtId="0" fontId="6" fillId="4" borderId="0" xfId="0" applyFont="1" applyFill="1" applyAlignment="1">
      <alignment horizontal="left" wrapText="1" readingOrder="1"/>
    </xf>
    <xf numFmtId="0" fontId="6" fillId="4" borderId="0" xfId="0" applyFont="1" applyFill="1" applyAlignment="1">
      <alignment horizontal="center" wrapText="1" readingOrder="1"/>
    </xf>
    <xf numFmtId="165" fontId="6" fillId="4" borderId="0" xfId="0" applyNumberFormat="1" applyFont="1" applyFill="1" applyAlignment="1">
      <alignment horizontal="left" wrapText="1" readingOrder="1"/>
    </xf>
    <xf numFmtId="165" fontId="6" fillId="4" borderId="0" xfId="0" applyNumberFormat="1" applyFont="1" applyFill="1" applyAlignment="1">
      <alignment wrapText="1" readingOrder="1"/>
    </xf>
    <xf numFmtId="0" fontId="8" fillId="3" borderId="0" xfId="0" applyFont="1" applyFill="1" applyAlignment="1">
      <alignment horizontal="left" readingOrder="1"/>
    </xf>
    <xf numFmtId="0" fontId="8" fillId="3" borderId="0" xfId="0" applyFont="1" applyFill="1" applyAlignment="1">
      <alignment horizontal="left" wrapText="1" readingOrder="1"/>
    </xf>
    <xf numFmtId="0" fontId="8" fillId="3" borderId="0" xfId="0" applyFont="1" applyFill="1" applyAlignment="1">
      <alignment horizontal="center" wrapText="1" readingOrder="1"/>
    </xf>
    <xf numFmtId="165" fontId="8" fillId="3" borderId="0" xfId="0" applyNumberFormat="1" applyFont="1" applyFill="1" applyAlignment="1">
      <alignment horizontal="left" wrapText="1" readingOrder="1"/>
    </xf>
    <xf numFmtId="165" fontId="8" fillId="3" borderId="0" xfId="0" applyNumberFormat="1" applyFont="1" applyFill="1" applyAlignment="1">
      <alignment wrapText="1" readingOrder="1"/>
    </xf>
    <xf numFmtId="0" fontId="6" fillId="0" borderId="0" xfId="0" applyFont="1" applyAlignment="1">
      <alignment horizontal="center" wrapText="1" readingOrder="1"/>
    </xf>
    <xf numFmtId="165" fontId="6" fillId="0" borderId="0" xfId="0" applyNumberFormat="1" applyFont="1" applyAlignment="1">
      <alignment horizontal="left" wrapText="1" readingOrder="1"/>
    </xf>
    <xf numFmtId="165" fontId="6" fillId="0" borderId="0" xfId="0" applyNumberFormat="1" applyFont="1" applyAlignment="1">
      <alignment wrapText="1" readingOrder="1"/>
    </xf>
    <xf numFmtId="0" fontId="7" fillId="2" borderId="2" xfId="0" applyFont="1" applyFill="1" applyBorder="1" applyAlignment="1">
      <alignment horizontal="left" readingOrder="1"/>
    </xf>
    <xf numFmtId="167" fontId="6" fillId="2" borderId="3" xfId="0" applyNumberFormat="1" applyFont="1" applyFill="1" applyBorder="1" applyAlignment="1">
      <alignment horizontal="left" wrapText="1" readingOrder="1"/>
    </xf>
    <xf numFmtId="165" fontId="6" fillId="2" borderId="4" xfId="0" applyNumberFormat="1" applyFont="1" applyFill="1" applyBorder="1" applyAlignment="1">
      <alignment wrapText="1" readingOrder="1"/>
    </xf>
    <xf numFmtId="0" fontId="6" fillId="4" borderId="6" xfId="0" applyFont="1" applyFill="1" applyBorder="1" applyAlignment="1">
      <alignment horizontal="left" wrapText="1" readingOrder="1"/>
    </xf>
    <xf numFmtId="0" fontId="6" fillId="4" borderId="6" xfId="0" applyFont="1" applyFill="1" applyBorder="1" applyAlignment="1">
      <alignment horizontal="center" wrapText="1" readingOrder="1"/>
    </xf>
    <xf numFmtId="167" fontId="6" fillId="4" borderId="6" xfId="0" applyNumberFormat="1" applyFont="1" applyFill="1" applyBorder="1" applyAlignment="1">
      <alignment horizontal="left" wrapText="1" readingOrder="1"/>
    </xf>
    <xf numFmtId="165" fontId="6" fillId="4" borderId="6" xfId="0" applyNumberFormat="1" applyFont="1" applyFill="1" applyBorder="1" applyAlignment="1">
      <alignment wrapText="1" readingOrder="1"/>
    </xf>
    <xf numFmtId="165" fontId="6" fillId="0" borderId="5" xfId="0" applyNumberFormat="1" applyFont="1" applyBorder="1" applyAlignment="1">
      <alignment wrapText="1" readingOrder="1"/>
    </xf>
    <xf numFmtId="167" fontId="6" fillId="4" borderId="0" xfId="0" applyNumberFormat="1" applyFont="1" applyFill="1" applyAlignment="1">
      <alignment horizontal="left" wrapText="1" readingOrder="1"/>
    </xf>
    <xf numFmtId="167" fontId="8" fillId="3" borderId="0" xfId="0" applyNumberFormat="1" applyFont="1" applyFill="1" applyAlignment="1">
      <alignment horizontal="left" wrapText="1" readingOrder="1"/>
    </xf>
    <xf numFmtId="167" fontId="6" fillId="0" borderId="0" xfId="0" applyNumberFormat="1" applyFont="1" applyAlignment="1">
      <alignment horizontal="left" wrapText="1" readingOrder="1"/>
    </xf>
    <xf numFmtId="0" fontId="0" fillId="0" borderId="5" xfId="0" applyBorder="1"/>
    <xf numFmtId="0" fontId="0" fillId="0" borderId="5" xfId="0" applyBorder="1" applyAlignment="1">
      <alignment wrapText="1"/>
    </xf>
    <xf numFmtId="0" fontId="7" fillId="2" borderId="3" xfId="0" applyFont="1" applyFill="1" applyBorder="1" applyAlignment="1">
      <alignment horizontal="justify" wrapText="1" readingOrder="1"/>
    </xf>
    <xf numFmtId="0" fontId="6" fillId="4" borderId="6" xfId="0" applyFont="1" applyFill="1" applyBorder="1" applyAlignment="1">
      <alignment horizontal="justify" wrapText="1" readingOrder="1"/>
    </xf>
    <xf numFmtId="0" fontId="0" fillId="0" borderId="5" xfId="0" applyBorder="1" applyAlignment="1">
      <alignment horizontal="justify" wrapText="1"/>
    </xf>
    <xf numFmtId="0" fontId="6" fillId="4" borderId="0" xfId="0" applyFont="1" applyFill="1" applyAlignment="1">
      <alignment horizontal="justify" wrapText="1" readingOrder="1"/>
    </xf>
    <xf numFmtId="0" fontId="8" fillId="3" borderId="0" xfId="0" applyFont="1" applyFill="1" applyAlignment="1">
      <alignment horizontal="justify" wrapText="1" readingOrder="1"/>
    </xf>
    <xf numFmtId="0" fontId="6" fillId="0" borderId="0" xfId="0" applyFont="1" applyAlignment="1">
      <alignment horizontal="justify" wrapText="1" readingOrder="1"/>
    </xf>
    <xf numFmtId="0" fontId="7" fillId="0" borderId="0" xfId="0" applyFont="1" applyAlignment="1">
      <alignment horizontal="justify" wrapText="1" readingOrder="1"/>
    </xf>
    <xf numFmtId="0" fontId="6" fillId="4" borderId="7" xfId="0" applyFont="1" applyFill="1" applyBorder="1" applyAlignment="1">
      <alignment horizontal="justify" wrapText="1" readingOrder="1"/>
    </xf>
    <xf numFmtId="0" fontId="9" fillId="0" borderId="5" xfId="0" applyFont="1" applyBorder="1" applyAlignment="1">
      <alignment vertical="center" wrapText="1"/>
    </xf>
    <xf numFmtId="49" fontId="2" fillId="2" borderId="1" xfId="0" applyNumberFormat="1" applyFont="1" applyFill="1" applyBorder="1" applyAlignment="1">
      <alignment horizontal="left" wrapText="1" readingOrder="1"/>
    </xf>
  </cellXfs>
  <cellStyles count="1">
    <cellStyle name="Normální"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CCCCC"/>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22222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8"/>
  <sheetViews>
    <sheetView tabSelected="1" zoomScaleNormal="100" workbookViewId="0">
      <selection activeCell="B26" sqref="B26"/>
    </sheetView>
  </sheetViews>
  <sheetFormatPr defaultColWidth="11.5703125" defaultRowHeight="12.75"/>
  <cols>
    <col min="1" max="1" width="64.7109375" style="1" customWidth="1"/>
    <col min="2" max="4" width="22.7109375" style="1" customWidth="1"/>
    <col min="5" max="16384" width="11.5703125" style="1"/>
  </cols>
  <sheetData>
    <row r="2" spans="1:4" ht="22.35" customHeight="1">
      <c r="A2" s="59" t="s">
        <v>0</v>
      </c>
      <c r="B2" s="59"/>
      <c r="C2" s="59"/>
      <c r="D2" s="59"/>
    </row>
    <row r="4" spans="1:4">
      <c r="A4" s="2" t="s">
        <v>1</v>
      </c>
    </row>
    <row r="6" spans="1:4" ht="51">
      <c r="A6" s="3" t="s">
        <v>2</v>
      </c>
    </row>
    <row r="7" spans="1:4">
      <c r="A7" s="3"/>
    </row>
    <row r="8" spans="1:4">
      <c r="A8" s="4" t="s">
        <v>3</v>
      </c>
    </row>
    <row r="9" spans="1:4">
      <c r="A9" s="4"/>
    </row>
    <row r="11" spans="1:4">
      <c r="A11" s="5" t="s">
        <v>4</v>
      </c>
      <c r="B11" s="6"/>
      <c r="C11" s="6"/>
      <c r="D11" s="6"/>
    </row>
    <row r="12" spans="1:4">
      <c r="A12" s="7" t="s">
        <v>5</v>
      </c>
      <c r="B12" s="8" t="s">
        <v>6</v>
      </c>
      <c r="C12" s="8" t="s">
        <v>7</v>
      </c>
      <c r="D12" s="8" t="s">
        <v>8</v>
      </c>
    </row>
    <row r="13" spans="1:4">
      <c r="B13" s="9"/>
      <c r="C13" s="9"/>
      <c r="D13" s="9"/>
    </row>
    <row r="14" spans="1:4">
      <c r="A14" s="10" t="s">
        <v>9</v>
      </c>
      <c r="B14" s="11">
        <f>Výrobky!I13</f>
        <v>0</v>
      </c>
      <c r="C14" s="11">
        <f>B14*0.21</f>
        <v>0</v>
      </c>
      <c r="D14" s="11">
        <f>B14+C14</f>
        <v>0</v>
      </c>
    </row>
    <row r="15" spans="1:4">
      <c r="A15" s="10" t="s">
        <v>10</v>
      </c>
      <c r="B15" s="11">
        <f>Vybavení!F9</f>
        <v>0</v>
      </c>
      <c r="C15" s="11">
        <f>B15*0.21</f>
        <v>0</v>
      </c>
      <c r="D15" s="11">
        <f>B15+C15</f>
        <v>0</v>
      </c>
    </row>
    <row r="16" spans="1:4">
      <c r="A16" s="10" t="s">
        <v>11</v>
      </c>
      <c r="B16" s="11">
        <v>0</v>
      </c>
      <c r="C16" s="11">
        <f>B16*0.21</f>
        <v>0</v>
      </c>
      <c r="D16" s="11">
        <f>B16+C16</f>
        <v>0</v>
      </c>
    </row>
    <row r="17" spans="1:4">
      <c r="B17" s="12"/>
      <c r="C17" s="12"/>
      <c r="D17" s="12"/>
    </row>
    <row r="18" spans="1:4" ht="16.5">
      <c r="A18" s="13" t="s">
        <v>12</v>
      </c>
      <c r="B18" s="15">
        <f>SUM(B14:B15)</f>
        <v>0</v>
      </c>
      <c r="C18" s="15">
        <f>SUM(C14:C16)</f>
        <v>0</v>
      </c>
      <c r="D18" s="14">
        <f>SUM(D13:D17)</f>
        <v>0</v>
      </c>
    </row>
  </sheetData>
  <sheetProtection selectLockedCells="1" selectUnlockedCells="1"/>
  <mergeCells count="1">
    <mergeCell ref="A2:D2"/>
  </mergeCells>
  <printOptions horizontalCentered="1" verticalCentered="1"/>
  <pageMargins left="0.59055118110236227" right="0.59055118110236227" top="0.15748031496062992" bottom="0.15748031496062992" header="0" footer="0"/>
  <pageSetup paperSize="9" scale="93" orientation="landscape" useFirstPageNumber="1" horizontalDpi="300" verticalDpi="300" r:id="rId1"/>
  <headerFooter>
    <oddHeader>&amp;C&amp;"SansSerif,Obyčejné"&amp;A</oddHeader>
    <oddFooter>&amp;C&amp;"SansSerif,Obyčejné"Stránka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
  <sheetViews>
    <sheetView zoomScaleNormal="100" workbookViewId="0">
      <selection activeCell="H12" sqref="H12"/>
    </sheetView>
  </sheetViews>
  <sheetFormatPr defaultColWidth="11.5703125" defaultRowHeight="12.75"/>
  <cols>
    <col min="1" max="1" width="6.7109375" style="20" customWidth="1"/>
    <col min="2" max="2" width="20.7109375" style="20" customWidth="1"/>
    <col min="3" max="3" width="60.7109375" style="55" customWidth="1"/>
    <col min="4" max="4" width="3.7109375" style="34" customWidth="1"/>
    <col min="5" max="7" width="5.7109375" style="20" customWidth="1"/>
    <col min="8" max="8" width="13.7109375" style="47" customWidth="1"/>
    <col min="9" max="9" width="13.7109375" style="36" customWidth="1"/>
    <col min="10" max="16384" width="11.5703125" style="20"/>
  </cols>
  <sheetData>
    <row r="1" spans="1:9">
      <c r="A1" s="37" t="s">
        <v>13</v>
      </c>
      <c r="B1" s="16"/>
      <c r="C1" s="50"/>
      <c r="D1" s="18"/>
      <c r="E1" s="16"/>
      <c r="F1" s="16"/>
      <c r="G1" s="16"/>
      <c r="H1" s="38"/>
      <c r="I1" s="39"/>
    </row>
    <row r="2" spans="1:9">
      <c r="A2" s="40" t="s">
        <v>14</v>
      </c>
      <c r="B2" s="40" t="s">
        <v>15</v>
      </c>
      <c r="C2" s="51" t="s">
        <v>16</v>
      </c>
      <c r="D2" s="41" t="s">
        <v>17</v>
      </c>
      <c r="E2" s="40" t="s">
        <v>18</v>
      </c>
      <c r="F2" s="40" t="s">
        <v>19</v>
      </c>
      <c r="G2" s="40" t="s">
        <v>20</v>
      </c>
      <c r="H2" s="42" t="s">
        <v>21</v>
      </c>
      <c r="I2" s="43" t="s">
        <v>22</v>
      </c>
    </row>
    <row r="3" spans="1:9" ht="255">
      <c r="A3" s="48" t="s">
        <v>23</v>
      </c>
      <c r="B3" s="49" t="s">
        <v>24</v>
      </c>
      <c r="C3" s="52" t="s">
        <v>25</v>
      </c>
      <c r="D3" s="48">
        <v>1</v>
      </c>
      <c r="E3" s="48">
        <v>4035</v>
      </c>
      <c r="F3" s="48">
        <v>750</v>
      </c>
      <c r="G3" s="48">
        <v>2320</v>
      </c>
      <c r="H3" s="23">
        <v>0</v>
      </c>
      <c r="I3" s="44">
        <f>D3*H3</f>
        <v>0</v>
      </c>
    </row>
    <row r="4" spans="1:9" ht="344.25">
      <c r="A4" s="48" t="s">
        <v>26</v>
      </c>
      <c r="B4" s="49" t="s">
        <v>27</v>
      </c>
      <c r="C4" s="52" t="s">
        <v>28</v>
      </c>
      <c r="D4" s="48">
        <v>1</v>
      </c>
      <c r="E4" s="48">
        <v>2000</v>
      </c>
      <c r="F4" s="48">
        <v>2020</v>
      </c>
      <c r="G4" s="48">
        <v>400</v>
      </c>
      <c r="H4" s="23">
        <v>0</v>
      </c>
      <c r="I4" s="44">
        <f t="shared" ref="I4:I11" si="0">D4*H4</f>
        <v>0</v>
      </c>
    </row>
    <row r="5" spans="1:9" ht="267.75">
      <c r="A5" s="48" t="s">
        <v>29</v>
      </c>
      <c r="B5" s="49" t="s">
        <v>30</v>
      </c>
      <c r="C5" s="52" t="s">
        <v>31</v>
      </c>
      <c r="D5" s="48">
        <v>1</v>
      </c>
      <c r="E5" s="48">
        <v>635</v>
      </c>
      <c r="F5" s="48">
        <v>2020</v>
      </c>
      <c r="G5" s="48">
        <v>595</v>
      </c>
      <c r="H5" s="23">
        <v>0</v>
      </c>
      <c r="I5" s="44">
        <f t="shared" si="0"/>
        <v>0</v>
      </c>
    </row>
    <row r="6" spans="1:9" ht="306">
      <c r="A6" s="48" t="s">
        <v>32</v>
      </c>
      <c r="B6" s="49" t="s">
        <v>33</v>
      </c>
      <c r="C6" s="52" t="s">
        <v>34</v>
      </c>
      <c r="D6" s="48">
        <v>1</v>
      </c>
      <c r="E6" s="48">
        <v>400</v>
      </c>
      <c r="F6" s="48">
        <v>578</v>
      </c>
      <c r="G6" s="48">
        <v>560</v>
      </c>
      <c r="H6" s="23">
        <v>0</v>
      </c>
      <c r="I6" s="44">
        <f t="shared" si="0"/>
        <v>0</v>
      </c>
    </row>
    <row r="7" spans="1:9" ht="216.75">
      <c r="A7" s="48" t="s">
        <v>35</v>
      </c>
      <c r="B7" s="49" t="s">
        <v>36</v>
      </c>
      <c r="C7" s="52" t="s">
        <v>37</v>
      </c>
      <c r="D7" s="48">
        <v>1</v>
      </c>
      <c r="E7" s="48">
        <v>2320</v>
      </c>
      <c r="F7" s="48">
        <v>360</v>
      </c>
      <c r="G7" s="48">
        <v>340</v>
      </c>
      <c r="H7" s="23">
        <v>0</v>
      </c>
      <c r="I7" s="44">
        <f t="shared" si="0"/>
        <v>0</v>
      </c>
    </row>
    <row r="8" spans="1:9" ht="25.5">
      <c r="A8" s="48" t="s">
        <v>38</v>
      </c>
      <c r="B8" s="49" t="s">
        <v>39</v>
      </c>
      <c r="C8" s="52" t="s">
        <v>40</v>
      </c>
      <c r="D8" s="48">
        <v>1</v>
      </c>
      <c r="E8" s="48">
        <v>3825</v>
      </c>
      <c r="F8" s="48">
        <v>520</v>
      </c>
      <c r="G8" s="48">
        <v>5</v>
      </c>
      <c r="H8" s="23">
        <v>0</v>
      </c>
      <c r="I8" s="44">
        <f t="shared" si="0"/>
        <v>0</v>
      </c>
    </row>
    <row r="9" spans="1:9" ht="409.5">
      <c r="A9" s="48" t="s">
        <v>41</v>
      </c>
      <c r="B9" s="49" t="s">
        <v>42</v>
      </c>
      <c r="C9" s="52" t="s">
        <v>43</v>
      </c>
      <c r="D9" s="48">
        <v>1</v>
      </c>
      <c r="E9" s="48">
        <v>1500</v>
      </c>
      <c r="F9" s="48">
        <v>2200</v>
      </c>
      <c r="G9" s="48">
        <v>600</v>
      </c>
      <c r="H9" s="23">
        <v>0</v>
      </c>
      <c r="I9" s="44">
        <f t="shared" si="0"/>
        <v>0</v>
      </c>
    </row>
    <row r="10" spans="1:9" ht="204">
      <c r="A10" s="48" t="s">
        <v>44</v>
      </c>
      <c r="B10" s="49" t="s">
        <v>45</v>
      </c>
      <c r="C10" s="52" t="s">
        <v>46</v>
      </c>
      <c r="D10" s="48">
        <v>1</v>
      </c>
      <c r="E10" s="48">
        <v>400</v>
      </c>
      <c r="F10" s="48">
        <v>900</v>
      </c>
      <c r="G10" s="48">
        <v>6</v>
      </c>
      <c r="H10" s="23">
        <v>0</v>
      </c>
      <c r="I10" s="44">
        <f t="shared" si="0"/>
        <v>0</v>
      </c>
    </row>
    <row r="11" spans="1:9" ht="255">
      <c r="A11" s="48" t="s">
        <v>47</v>
      </c>
      <c r="B11" s="49" t="s">
        <v>36</v>
      </c>
      <c r="C11" s="52" t="s">
        <v>48</v>
      </c>
      <c r="D11" s="48">
        <v>1</v>
      </c>
      <c r="E11" s="48">
        <v>350</v>
      </c>
      <c r="F11" s="48">
        <v>1650</v>
      </c>
      <c r="G11" s="48">
        <v>300</v>
      </c>
      <c r="H11" s="23">
        <v>0</v>
      </c>
      <c r="I11" s="44">
        <f t="shared" si="0"/>
        <v>0</v>
      </c>
    </row>
    <row r="12" spans="1:9">
      <c r="A12" s="25"/>
      <c r="B12" s="25"/>
      <c r="C12" s="53"/>
      <c r="D12" s="26"/>
      <c r="E12" s="25"/>
      <c r="F12" s="25"/>
      <c r="G12" s="25"/>
      <c r="H12" s="45"/>
      <c r="I12" s="28"/>
    </row>
    <row r="13" spans="1:9">
      <c r="A13" s="29" t="s">
        <v>49</v>
      </c>
      <c r="B13" s="30"/>
      <c r="C13" s="54"/>
      <c r="D13" s="31"/>
      <c r="E13" s="30"/>
      <c r="F13" s="30"/>
      <c r="G13" s="30"/>
      <c r="H13" s="46"/>
      <c r="I13" s="33">
        <f>SUM(I3:I11)</f>
        <v>0</v>
      </c>
    </row>
    <row r="19" spans="3:3">
      <c r="C19" s="56"/>
    </row>
  </sheetData>
  <sheetProtection selectLockedCells="1" selectUnlockedCells="1"/>
  <printOptions horizontalCentered="1" verticalCentered="1"/>
  <pageMargins left="0.39370078740157483" right="0.39370078740157483" top="0.15748031496062992" bottom="0.15748031496062992" header="0" footer="0"/>
  <pageSetup paperSize="9" scale="93" firstPageNumber="0" orientation="landscape" horizontalDpi="300" verticalDpi="300" r:id="rId1"/>
  <headerFooter>
    <oddHeader>&amp;C&amp;"Microsoft Sans Serif,Obyčejné"&amp;A</oddHeader>
    <oddFooter>&amp;C&amp;"SansSerif,Obyčejné"Stránka &amp;P</oddFooter>
  </headerFooter>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Normal="100" workbookViewId="0">
      <selection activeCell="E8" sqref="E8"/>
    </sheetView>
  </sheetViews>
  <sheetFormatPr defaultColWidth="11.5703125" defaultRowHeight="12.75"/>
  <cols>
    <col min="1" max="1" width="6.7109375" style="20" customWidth="1"/>
    <col min="2" max="2" width="20.7109375" style="20" customWidth="1"/>
    <col min="3" max="3" width="75.7109375" style="20" customWidth="1"/>
    <col min="4" max="4" width="3.7109375" style="34" customWidth="1"/>
    <col min="5" max="5" width="13.7109375" style="35" customWidth="1"/>
    <col min="6" max="6" width="13.7109375" style="36" customWidth="1"/>
    <col min="7" max="16384" width="11.5703125" style="20"/>
  </cols>
  <sheetData>
    <row r="1" spans="1:6">
      <c r="A1" s="37" t="s">
        <v>13</v>
      </c>
      <c r="B1" s="16"/>
      <c r="C1" s="17"/>
      <c r="D1" s="18"/>
      <c r="E1" s="16"/>
      <c r="F1" s="19"/>
    </row>
    <row r="2" spans="1:6">
      <c r="A2" s="21" t="s">
        <v>14</v>
      </c>
      <c r="B2" s="21" t="s">
        <v>15</v>
      </c>
      <c r="C2" s="57" t="s">
        <v>16</v>
      </c>
      <c r="D2" s="22" t="s">
        <v>17</v>
      </c>
      <c r="E2" s="21" t="s">
        <v>21</v>
      </c>
      <c r="F2" s="22" t="s">
        <v>22</v>
      </c>
    </row>
    <row r="3" spans="1:6" ht="25.5">
      <c r="A3" s="48" t="s">
        <v>50</v>
      </c>
      <c r="B3" s="58" t="s">
        <v>51</v>
      </c>
      <c r="C3" s="52" t="s">
        <v>52</v>
      </c>
      <c r="D3" s="48">
        <v>1</v>
      </c>
      <c r="E3" s="23">
        <v>0</v>
      </c>
      <c r="F3" s="24">
        <f>D3*E3</f>
        <v>0</v>
      </c>
    </row>
    <row r="4" spans="1:6" ht="25.5">
      <c r="A4" s="48" t="s">
        <v>53</v>
      </c>
      <c r="B4" s="58" t="s">
        <v>51</v>
      </c>
      <c r="C4" s="52" t="s">
        <v>54</v>
      </c>
      <c r="D4" s="48">
        <v>2</v>
      </c>
      <c r="E4" s="23">
        <v>0</v>
      </c>
      <c r="F4" s="24">
        <f t="shared" ref="F4:F7" si="0">D4*E4</f>
        <v>0</v>
      </c>
    </row>
    <row r="5" spans="1:6" ht="25.5">
      <c r="A5" s="48" t="s">
        <v>55</v>
      </c>
      <c r="B5" s="58" t="s">
        <v>51</v>
      </c>
      <c r="C5" s="52" t="s">
        <v>56</v>
      </c>
      <c r="D5" s="48">
        <v>1</v>
      </c>
      <c r="E5" s="23">
        <v>0</v>
      </c>
      <c r="F5" s="24">
        <f t="shared" si="0"/>
        <v>0</v>
      </c>
    </row>
    <row r="6" spans="1:6">
      <c r="A6" s="48" t="s">
        <v>57</v>
      </c>
      <c r="B6" s="49" t="s">
        <v>58</v>
      </c>
      <c r="C6" s="52" t="s">
        <v>59</v>
      </c>
      <c r="D6" s="48">
        <v>1</v>
      </c>
      <c r="E6" s="23">
        <v>0</v>
      </c>
      <c r="F6" s="24">
        <f t="shared" si="0"/>
        <v>0</v>
      </c>
    </row>
    <row r="7" spans="1:6">
      <c r="A7" s="48" t="s">
        <v>60</v>
      </c>
      <c r="B7" s="49" t="s">
        <v>61</v>
      </c>
      <c r="C7" s="52" t="s">
        <v>62</v>
      </c>
      <c r="D7" s="48">
        <v>1</v>
      </c>
      <c r="E7" s="23">
        <v>0</v>
      </c>
      <c r="F7" s="24">
        <f t="shared" si="0"/>
        <v>0</v>
      </c>
    </row>
    <row r="8" spans="1:6">
      <c r="A8" s="25"/>
      <c r="B8" s="25"/>
      <c r="C8" s="25"/>
      <c r="D8" s="26"/>
      <c r="E8" s="27"/>
      <c r="F8" s="28"/>
    </row>
    <row r="9" spans="1:6">
      <c r="A9" s="29" t="s">
        <v>63</v>
      </c>
      <c r="B9" s="30"/>
      <c r="C9" s="30"/>
      <c r="D9" s="31"/>
      <c r="E9" s="32"/>
      <c r="F9" s="33">
        <f>SUM(F3:F8)</f>
        <v>0</v>
      </c>
    </row>
  </sheetData>
  <sheetProtection selectLockedCells="1" selectUnlockedCells="1"/>
  <printOptions horizontalCentered="1" verticalCentered="1"/>
  <pageMargins left="0.59055118110236227" right="0.59055118110236227" top="0.15748031496062992" bottom="0.15748031496062992" header="0" footer="0"/>
  <pageSetup paperSize="9" scale="93" firstPageNumber="0" orientation="landscape" horizontalDpi="300" verticalDpi="300" r:id="rId1"/>
  <headerFooter alignWithMargins="0">
    <oddHeader>&amp;C&amp;"Microsoft Sans Serif,Obyčejné"&amp;A</oddHeader>
    <oddFooter>&amp;C&amp;"Microsoft Sans Serif,Obyčejné"Stránka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67AF51B225E7847B6A3E4665A7B0EED" ma:contentTypeVersion="3" ma:contentTypeDescription="Vytvoří nový dokument" ma:contentTypeScope="" ma:versionID="c073f4ac528ded90ab535d0e4b77231e">
  <xsd:schema xmlns:xsd="http://www.w3.org/2001/XMLSchema" xmlns:xs="http://www.w3.org/2001/XMLSchema" xmlns:p="http://schemas.microsoft.com/office/2006/metadata/properties" xmlns:ns2="b21d46c5-6a21-41a1-89f9-c67b54cec002" targetNamespace="http://schemas.microsoft.com/office/2006/metadata/properties" ma:root="true" ma:fieldsID="e161bf8764f336c8303a161f613f0b4b" ns2:_="">
    <xsd:import namespace="b21d46c5-6a21-41a1-89f9-c67b54cec002"/>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1d46c5-6a21-41a1-89f9-c67b54cec00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185CD8-52B3-4BF5-940A-D6AF92899C06}"/>
</file>

<file path=customXml/itemProps2.xml><?xml version="1.0" encoding="utf-8"?>
<ds:datastoreItem xmlns:ds="http://schemas.openxmlformats.org/officeDocument/2006/customXml" ds:itemID="{58DADEC9-F252-49C6-8B13-72E401DBC5C5}"/>
</file>

<file path=customXml/itemProps3.xml><?xml version="1.0" encoding="utf-8"?>
<ds:datastoreItem xmlns:ds="http://schemas.openxmlformats.org/officeDocument/2006/customXml" ds:itemID="{E5D9904A-C842-4402-9C3B-2959BD3F45F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Petr Hála</dc:creator>
  <cp:keywords/>
  <dc:description/>
  <cp:lastModifiedBy>Halla Slavomír</cp:lastModifiedBy>
  <cp:revision/>
  <dcterms:created xsi:type="dcterms:W3CDTF">2022-06-10T09:01:16Z</dcterms:created>
  <dcterms:modified xsi:type="dcterms:W3CDTF">2023-06-16T13:01:27Z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0x010100667AF51B225E7847B6A3E4665A7B0EED</vt:lpwstr>
  </property>
</Properties>
</file>